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340" windowHeight="6030" activeTab="0"/>
  </bookViews>
  <sheets>
    <sheet name="I.KOLO" sheetId="1" r:id="rId1"/>
  </sheets>
  <definedNames/>
  <calcPr fullCalcOnLoad="1"/>
</workbook>
</file>

<file path=xl/sharedStrings.xml><?xml version="1.0" encoding="utf-8"?>
<sst xmlns="http://schemas.openxmlformats.org/spreadsheetml/2006/main" count="99" uniqueCount="92">
  <si>
    <t>HC</t>
  </si>
  <si>
    <t>1.</t>
  </si>
  <si>
    <t>2.</t>
  </si>
  <si>
    <t>3.</t>
  </si>
  <si>
    <t>SPOLU</t>
  </si>
  <si>
    <t>BOWLER</t>
  </si>
  <si>
    <t>POR.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</si>
  <si>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</si>
  <si>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</si>
  <si>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</si>
  <si>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</si>
  <si>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</si>
  <si>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</si>
  <si>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</si>
  <si>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</si>
  <si>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</si>
  <si>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</si>
  <si>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</si>
  <si>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</si>
  <si>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</si>
  <si>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</si>
  <si>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19.</t>
  </si>
  <si>
    <t>18.</t>
  </si>
  <si>
    <t>20.</t>
  </si>
  <si>
    <t>KVALIFIKÁCIA</t>
  </si>
  <si>
    <t>FINÁLE</t>
  </si>
  <si>
    <t>DVESTOVKY</t>
  </si>
  <si>
    <t>21.</t>
  </si>
  <si>
    <t>22.</t>
  </si>
  <si>
    <t>23.</t>
  </si>
  <si>
    <t>24.</t>
  </si>
  <si>
    <t>25.</t>
  </si>
  <si>
    <t>26.</t>
  </si>
  <si>
    <t>27.</t>
  </si>
  <si>
    <t>Purš Jaroslav</t>
  </si>
  <si>
    <t>Magula Pavol</t>
  </si>
  <si>
    <t>Watzka Stanislav</t>
  </si>
  <si>
    <t>Bobek Mário</t>
  </si>
  <si>
    <t>Lehota Ján</t>
  </si>
  <si>
    <t>Kašák Branislav</t>
  </si>
  <si>
    <t>Purš Patrik</t>
  </si>
  <si>
    <t>Kuciak Roman</t>
  </si>
  <si>
    <t>Magula Tomáš</t>
  </si>
  <si>
    <t>Felčír Jaroslav</t>
  </si>
  <si>
    <t>Slíž Marcel</t>
  </si>
  <si>
    <t>Krajčovič Branislav</t>
  </si>
  <si>
    <t>Tomašovič Juraj</t>
  </si>
  <si>
    <t>Viskupič Jozef</t>
  </si>
  <si>
    <t>Repa Marián</t>
  </si>
  <si>
    <t>Hedl Marcel</t>
  </si>
  <si>
    <t>Kuciaková Lucia</t>
  </si>
  <si>
    <t>Koník Miroslav</t>
  </si>
  <si>
    <t>Sikela Peter</t>
  </si>
  <si>
    <t>Feranec Peter</t>
  </si>
  <si>
    <t>Mihok Igor</t>
  </si>
  <si>
    <t>Toráč Ľuboš</t>
  </si>
  <si>
    <t>Balažovič Alexander</t>
  </si>
  <si>
    <t>Bobek Ján</t>
  </si>
  <si>
    <t>Šturdík Jozef</t>
  </si>
  <si>
    <t>28.</t>
  </si>
  <si>
    <t>29.</t>
  </si>
  <si>
    <t>30.</t>
  </si>
  <si>
    <t>31.</t>
  </si>
  <si>
    <t>32.</t>
  </si>
  <si>
    <t>Sedláčková Tamara</t>
  </si>
  <si>
    <t>Sladký Peter</t>
  </si>
  <si>
    <t>Petrík Marek</t>
  </si>
  <si>
    <t>Selecký Peter</t>
  </si>
  <si>
    <t xml:space="preserve">Čižmárová Barbara </t>
  </si>
  <si>
    <t>33.</t>
  </si>
  <si>
    <t>Slavkovský Martin</t>
  </si>
  <si>
    <t>Vidlár Karol</t>
  </si>
  <si>
    <t>Body por.</t>
  </si>
  <si>
    <t>BODY 200</t>
  </si>
  <si>
    <t>POČET</t>
  </si>
  <si>
    <t>34.</t>
  </si>
  <si>
    <t>35.</t>
  </si>
  <si>
    <t>Husár Marek</t>
  </si>
  <si>
    <t>Sladká Eva</t>
  </si>
  <si>
    <t>Hrabinský Ivan</t>
  </si>
  <si>
    <t>36.</t>
  </si>
  <si>
    <t>37.</t>
  </si>
  <si>
    <t>Hudec Ján</t>
  </si>
  <si>
    <t>Bitto Ladislav</t>
  </si>
  <si>
    <t>Priemer KV.</t>
  </si>
  <si>
    <t>PRIEMER sp.</t>
  </si>
  <si>
    <t>Repka Róbert</t>
  </si>
  <si>
    <t>Ivanová Xénia</t>
  </si>
  <si>
    <t>38.</t>
  </si>
  <si>
    <t>39.</t>
  </si>
  <si>
    <t>40.</t>
  </si>
  <si>
    <t>Remenár Ján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</si>
</sst>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7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b/>
      <sz val="7"/>
      <name val="Arial CE"/>
      <family val="2"/>
    </font>
    <font>
      <sz val="10"/>
      <color indexed="8"/>
      <name val="Arial CE"/>
      <family val="2"/>
    </font>
    <font>
      <b/>
      <sz val="10"/>
      <color indexed="10"/>
      <name val="Arial CE"/>
      <family val="2"/>
    </font>
  </fonts>
  <fills count="1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</fills>
  <borders count="4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3" borderId="2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2" borderId="4" xfId="0" applyFont="1" applyFill="1" applyBorder="1" applyAlignment="1">
      <alignment horizontal="center"/>
    </xf>
    <xf numFmtId="0" fontId="0" fillId="3" borderId="4" xfId="0" applyFont="1" applyFill="1" applyBorder="1" applyAlignment="1">
      <alignment horizontal="center"/>
    </xf>
    <xf numFmtId="0" fontId="0" fillId="3" borderId="5" xfId="0" applyFill="1" applyBorder="1" applyAlignment="1">
      <alignment/>
    </xf>
    <xf numFmtId="0" fontId="3" fillId="4" borderId="6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5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1" fillId="6" borderId="8" xfId="0" applyFont="1" applyFill="1" applyBorder="1" applyAlignment="1">
      <alignment horizontal="center"/>
    </xf>
    <xf numFmtId="0" fontId="1" fillId="6" borderId="9" xfId="0" applyFont="1" applyFill="1" applyBorder="1" applyAlignment="1">
      <alignment horizontal="center"/>
    </xf>
    <xf numFmtId="0" fontId="1" fillId="5" borderId="9" xfId="0" applyFont="1" applyFill="1" applyBorder="1" applyAlignment="1">
      <alignment horizontal="center"/>
    </xf>
    <xf numFmtId="0" fontId="1" fillId="5" borderId="10" xfId="0" applyFont="1" applyFill="1" applyBorder="1" applyAlignment="1">
      <alignment horizontal="center"/>
    </xf>
    <xf numFmtId="0" fontId="1" fillId="5" borderId="11" xfId="0" applyFont="1" applyFill="1" applyBorder="1" applyAlignment="1">
      <alignment horizontal="center"/>
    </xf>
    <xf numFmtId="0" fontId="1" fillId="5" borderId="12" xfId="0" applyFont="1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0" fillId="2" borderId="14" xfId="0" applyFont="1" applyFill="1" applyBorder="1" applyAlignment="1">
      <alignment horizontal="center"/>
    </xf>
    <xf numFmtId="0" fontId="0" fillId="3" borderId="14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0" fontId="0" fillId="3" borderId="16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5" fillId="3" borderId="16" xfId="0" applyFont="1" applyFill="1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3" borderId="19" xfId="0" applyFont="1" applyFill="1" applyBorder="1" applyAlignment="1">
      <alignment horizontal="center"/>
    </xf>
    <xf numFmtId="0" fontId="0" fillId="4" borderId="20" xfId="0" applyFill="1" applyBorder="1" applyAlignment="1">
      <alignment horizontal="center"/>
    </xf>
    <xf numFmtId="0" fontId="0" fillId="3" borderId="21" xfId="0" applyFont="1" applyFill="1" applyBorder="1" applyAlignment="1">
      <alignment horizontal="center"/>
    </xf>
    <xf numFmtId="0" fontId="1" fillId="5" borderId="8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2" fontId="1" fillId="7" borderId="8" xfId="0" applyNumberFormat="1" applyFont="1" applyFill="1" applyBorder="1" applyAlignment="1">
      <alignment horizontal="center"/>
    </xf>
    <xf numFmtId="2" fontId="1" fillId="7" borderId="9" xfId="0" applyNumberFormat="1" applyFont="1" applyFill="1" applyBorder="1" applyAlignment="1">
      <alignment horizontal="center"/>
    </xf>
    <xf numFmtId="2" fontId="1" fillId="7" borderId="12" xfId="0" applyNumberFormat="1" applyFont="1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3" borderId="22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0" fontId="2" fillId="7" borderId="5" xfId="0" applyFont="1" applyFill="1" applyBorder="1" applyAlignment="1">
      <alignment horizontal="center"/>
    </xf>
    <xf numFmtId="0" fontId="4" fillId="7" borderId="7" xfId="0" applyFont="1" applyFill="1" applyBorder="1" applyAlignment="1">
      <alignment horizontal="center"/>
    </xf>
    <xf numFmtId="0" fontId="0" fillId="3" borderId="24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8" borderId="11" xfId="0" applyFont="1" applyFill="1" applyBorder="1" applyAlignment="1">
      <alignment horizontal="center"/>
    </xf>
    <xf numFmtId="0" fontId="0" fillId="3" borderId="1" xfId="0" applyFill="1" applyBorder="1" applyAlignment="1">
      <alignment/>
    </xf>
    <xf numFmtId="0" fontId="0" fillId="7" borderId="25" xfId="0" applyFill="1" applyBorder="1" applyAlignment="1">
      <alignment/>
    </xf>
    <xf numFmtId="0" fontId="4" fillId="7" borderId="26" xfId="0" applyFont="1" applyFill="1" applyBorder="1" applyAlignment="1">
      <alignment horizontal="center"/>
    </xf>
    <xf numFmtId="0" fontId="4" fillId="9" borderId="27" xfId="0" applyFont="1" applyFill="1" applyBorder="1" applyAlignment="1">
      <alignment/>
    </xf>
    <xf numFmtId="0" fontId="3" fillId="9" borderId="28" xfId="0" applyFont="1" applyFill="1" applyBorder="1" applyAlignment="1">
      <alignment horizontal="center"/>
    </xf>
    <xf numFmtId="0" fontId="0" fillId="9" borderId="29" xfId="0" applyFill="1" applyBorder="1" applyAlignment="1">
      <alignment horizontal="center"/>
    </xf>
    <xf numFmtId="0" fontId="0" fillId="9" borderId="30" xfId="0" applyFill="1" applyBorder="1" applyAlignment="1">
      <alignment horizontal="center"/>
    </xf>
    <xf numFmtId="0" fontId="0" fillId="9" borderId="31" xfId="0" applyFill="1" applyBorder="1" applyAlignment="1">
      <alignment horizontal="center"/>
    </xf>
    <xf numFmtId="0" fontId="0" fillId="9" borderId="32" xfId="0" applyFill="1" applyBorder="1" applyAlignment="1">
      <alignment horizontal="center"/>
    </xf>
    <xf numFmtId="0" fontId="0" fillId="9" borderId="30" xfId="0" applyFill="1" applyBorder="1" applyAlignment="1">
      <alignment/>
    </xf>
    <xf numFmtId="0" fontId="0" fillId="3" borderId="9" xfId="0" applyFill="1" applyBorder="1" applyAlignment="1">
      <alignment/>
    </xf>
    <xf numFmtId="0" fontId="0" fillId="3" borderId="12" xfId="0" applyFill="1" applyBorder="1" applyAlignment="1">
      <alignment/>
    </xf>
    <xf numFmtId="0" fontId="1" fillId="2" borderId="33" xfId="0" applyFont="1" applyFill="1" applyBorder="1" applyAlignment="1">
      <alignment horizontal="center"/>
    </xf>
    <xf numFmtId="0" fontId="1" fillId="2" borderId="34" xfId="0" applyFont="1" applyFill="1" applyBorder="1" applyAlignment="1">
      <alignment horizontal="center"/>
    </xf>
    <xf numFmtId="0" fontId="0" fillId="2" borderId="34" xfId="0" applyFont="1" applyFill="1" applyBorder="1" applyAlignment="1">
      <alignment horizontal="center"/>
    </xf>
    <xf numFmtId="0" fontId="0" fillId="2" borderId="35" xfId="0" applyFont="1" applyFill="1" applyBorder="1" applyAlignment="1">
      <alignment horizontal="center"/>
    </xf>
    <xf numFmtId="0" fontId="0" fillId="2" borderId="36" xfId="0" applyFont="1" applyFill="1" applyBorder="1" applyAlignment="1">
      <alignment horizontal="center"/>
    </xf>
    <xf numFmtId="0" fontId="0" fillId="2" borderId="34" xfId="0" applyFill="1" applyBorder="1" applyAlignment="1">
      <alignment/>
    </xf>
    <xf numFmtId="2" fontId="1" fillId="7" borderId="29" xfId="0" applyNumberFormat="1" applyFont="1" applyFill="1" applyBorder="1" applyAlignment="1">
      <alignment horizontal="center"/>
    </xf>
    <xf numFmtId="2" fontId="1" fillId="7" borderId="30" xfId="0" applyNumberFormat="1" applyFont="1" applyFill="1" applyBorder="1" applyAlignment="1">
      <alignment horizontal="center"/>
    </xf>
    <xf numFmtId="2" fontId="1" fillId="7" borderId="32" xfId="0" applyNumberFormat="1" applyFont="1" applyFill="1" applyBorder="1" applyAlignment="1">
      <alignment horizontal="center"/>
    </xf>
    <xf numFmtId="0" fontId="1" fillId="2" borderId="37" xfId="0" applyFont="1" applyFill="1" applyBorder="1" applyAlignment="1">
      <alignment horizontal="center"/>
    </xf>
    <xf numFmtId="0" fontId="0" fillId="2" borderId="38" xfId="0" applyFont="1" applyFill="1" applyBorder="1" applyAlignment="1">
      <alignment horizontal="center"/>
    </xf>
    <xf numFmtId="0" fontId="1" fillId="2" borderId="38" xfId="0" applyFont="1" applyFill="1" applyBorder="1" applyAlignment="1">
      <alignment horizontal="center"/>
    </xf>
    <xf numFmtId="0" fontId="0" fillId="2" borderId="39" xfId="0" applyFont="1" applyFill="1" applyBorder="1" applyAlignment="1">
      <alignment horizontal="center"/>
    </xf>
    <xf numFmtId="0" fontId="0" fillId="2" borderId="40" xfId="0" applyFont="1" applyFill="1" applyBorder="1" applyAlignment="1">
      <alignment horizontal="center"/>
    </xf>
    <xf numFmtId="0" fontId="0" fillId="2" borderId="38" xfId="0" applyFill="1" applyBorder="1" applyAlignment="1">
      <alignment/>
    </xf>
    <xf numFmtId="2" fontId="1" fillId="7" borderId="10" xfId="0" applyNumberFormat="1" applyFont="1" applyFill="1" applyBorder="1" applyAlignment="1">
      <alignment horizontal="center"/>
    </xf>
    <xf numFmtId="2" fontId="1" fillId="7" borderId="41" xfId="0" applyNumberFormat="1" applyFont="1" applyFill="1" applyBorder="1" applyAlignment="1">
      <alignment horizontal="center"/>
    </xf>
    <xf numFmtId="0" fontId="3" fillId="5" borderId="42" xfId="0" applyFont="1" applyFill="1" applyBorder="1" applyAlignment="1">
      <alignment horizontal="center"/>
    </xf>
    <xf numFmtId="0" fontId="1" fillId="5" borderId="29" xfId="0" applyFont="1" applyFill="1" applyBorder="1" applyAlignment="1">
      <alignment horizontal="center"/>
    </xf>
    <xf numFmtId="0" fontId="1" fillId="5" borderId="30" xfId="0" applyFont="1" applyFill="1" applyBorder="1" applyAlignment="1">
      <alignment horizontal="center"/>
    </xf>
    <xf numFmtId="0" fontId="1" fillId="5" borderId="43" xfId="0" applyFont="1" applyFill="1" applyBorder="1" applyAlignment="1">
      <alignment horizontal="center"/>
    </xf>
    <xf numFmtId="0" fontId="1" fillId="5" borderId="32" xfId="0" applyFont="1" applyFill="1" applyBorder="1" applyAlignment="1">
      <alignment horizontal="center"/>
    </xf>
    <xf numFmtId="14" fontId="1" fillId="4" borderId="23" xfId="0" applyNumberFormat="1" applyFont="1" applyFill="1" applyBorder="1" applyAlignment="1">
      <alignment horizontal="center"/>
    </xf>
    <xf numFmtId="0" fontId="3" fillId="10" borderId="44" xfId="0" applyFont="1" applyFill="1" applyBorder="1" applyAlignment="1">
      <alignment horizontal="center"/>
    </xf>
    <xf numFmtId="0" fontId="0" fillId="10" borderId="29" xfId="0" applyFill="1" applyBorder="1" applyAlignment="1">
      <alignment/>
    </xf>
    <xf numFmtId="0" fontId="0" fillId="10" borderId="30" xfId="0" applyFill="1" applyBorder="1" applyAlignment="1">
      <alignment/>
    </xf>
    <xf numFmtId="0" fontId="0" fillId="10" borderId="31" xfId="0" applyFill="1" applyBorder="1" applyAlignment="1">
      <alignment/>
    </xf>
    <xf numFmtId="0" fontId="0" fillId="10" borderId="32" xfId="0" applyFill="1" applyBorder="1" applyAlignment="1">
      <alignment/>
    </xf>
    <xf numFmtId="0" fontId="0" fillId="10" borderId="43" xfId="0" applyFill="1" applyBorder="1" applyAlignment="1">
      <alignment/>
    </xf>
    <xf numFmtId="0" fontId="0" fillId="2" borderId="45" xfId="0" applyFill="1" applyBorder="1" applyAlignment="1">
      <alignment/>
    </xf>
    <xf numFmtId="0" fontId="0" fillId="3" borderId="2" xfId="0" applyFill="1" applyBorder="1" applyAlignment="1">
      <alignment/>
    </xf>
    <xf numFmtId="0" fontId="0" fillId="2" borderId="46" xfId="0" applyFill="1" applyBorder="1" applyAlignment="1">
      <alignment/>
    </xf>
    <xf numFmtId="0" fontId="0" fillId="9" borderId="43" xfId="0" applyFill="1" applyBorder="1" applyAlignment="1">
      <alignment/>
    </xf>
    <xf numFmtId="2" fontId="1" fillId="7" borderId="43" xfId="0" applyNumberFormat="1" applyFont="1" applyFill="1" applyBorder="1" applyAlignment="1">
      <alignment horizontal="center"/>
    </xf>
    <xf numFmtId="0" fontId="1" fillId="8" borderId="9" xfId="0" applyFont="1" applyFill="1" applyBorder="1" applyAlignment="1">
      <alignment horizontal="center"/>
    </xf>
    <xf numFmtId="0" fontId="1" fillId="8" borderId="12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7" borderId="10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3" borderId="47" xfId="0" applyFill="1" applyBorder="1" applyAlignment="1">
      <alignment horizontal="center"/>
    </xf>
    <xf numFmtId="0" fontId="0" fillId="3" borderId="42" xfId="0" applyFill="1" applyBorder="1" applyAlignment="1">
      <alignment horizontal="center"/>
    </xf>
    <xf numFmtId="0" fontId="0" fillId="3" borderId="48" xfId="0" applyFill="1" applyBorder="1" applyAlignment="1">
      <alignment horizontal="center"/>
    </xf>
    <xf numFmtId="0" fontId="0" fillId="3" borderId="23" xfId="0" applyFill="1" applyBorder="1" applyAlignment="1">
      <alignment horizontal="center"/>
    </xf>
    <xf numFmtId="0" fontId="2" fillId="11" borderId="47" xfId="0" applyFont="1" applyFill="1" applyBorder="1" applyAlignment="1">
      <alignment horizontal="center"/>
    </xf>
    <xf numFmtId="0" fontId="2" fillId="11" borderId="42" xfId="0" applyFont="1" applyFill="1" applyBorder="1" applyAlignment="1">
      <alignment horizontal="center"/>
    </xf>
    <xf numFmtId="0" fontId="2" fillId="11" borderId="23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3" fillId="5" borderId="41" xfId="0" applyFont="1" applyFill="1" applyBorder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0</xdr:row>
      <xdr:rowOff>47625</xdr:rowOff>
    </xdr:from>
    <xdr:to>
      <xdr:col>15</xdr:col>
      <xdr:colOff>247650</xdr:colOff>
      <xdr:row>0</xdr:row>
      <xdr:rowOff>581025</xdr:rowOff>
    </xdr:to>
    <xdr:sp>
      <xdr:nvSpPr>
        <xdr:cNvPr id="1" name="AutoShape 1"/>
        <xdr:cNvSpPr>
          <a:spLocks/>
        </xdr:cNvSpPr>
      </xdr:nvSpPr>
      <xdr:spPr>
        <a:xfrm>
          <a:off x="571500" y="47625"/>
          <a:ext cx="7820025" cy="5334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b="1" kern="10" spc="0">
              <a:ln w="19050" cmpd="sng">
                <a:solidFill>
                  <a:srgbClr val="FF6600"/>
                </a:solidFill>
                <a:headEnd type="none"/>
                <a:tailEnd type="none"/>
              </a:ln>
              <a:solidFill>
                <a:srgbClr val="0000FF"/>
              </a:solidFill>
              <a:latin typeface="Comic Sans MS"/>
              <a:cs typeface="Comic Sans MS"/>
            </a:rPr>
            <a:t>TRNAVSKÝ POHÁR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3"/>
  <sheetViews>
    <sheetView tabSelected="1" workbookViewId="0" topLeftCell="A1">
      <selection activeCell="A44" sqref="A44"/>
    </sheetView>
  </sheetViews>
  <sheetFormatPr defaultColWidth="9.00390625" defaultRowHeight="12.75"/>
  <cols>
    <col min="1" max="1" width="4.375" style="0" customWidth="1"/>
    <col min="2" max="2" width="20.125" style="0" customWidth="1"/>
    <col min="3" max="3" width="3.75390625" style="0" customWidth="1"/>
    <col min="4" max="7" width="4.75390625" style="0" customWidth="1"/>
    <col min="10" max="12" width="4.75390625" style="0" customWidth="1"/>
    <col min="14" max="14" width="9.375" style="0" bestFit="1" customWidth="1"/>
  </cols>
  <sheetData>
    <row r="1" spans="1:17" ht="51.75" customHeight="1" thickBot="1">
      <c r="A1" s="108"/>
      <c r="B1" s="109"/>
      <c r="C1" s="109"/>
      <c r="D1" s="109"/>
      <c r="E1" s="109"/>
      <c r="F1" s="109"/>
      <c r="G1" s="109"/>
      <c r="H1" s="109"/>
      <c r="I1" s="110"/>
      <c r="J1" s="109"/>
      <c r="K1" s="109"/>
      <c r="L1" s="109"/>
      <c r="M1" s="109"/>
      <c r="N1" s="109"/>
      <c r="O1" s="109"/>
      <c r="P1" s="109"/>
      <c r="Q1" s="111"/>
    </row>
    <row r="2" spans="1:17" ht="15" customHeight="1" thickBot="1">
      <c r="A2" s="115" t="s">
        <v>6</v>
      </c>
      <c r="B2" s="89">
        <v>39049</v>
      </c>
      <c r="C2" s="112" t="s">
        <v>24</v>
      </c>
      <c r="D2" s="113"/>
      <c r="E2" s="113"/>
      <c r="F2" s="113"/>
      <c r="G2" s="113"/>
      <c r="H2" s="113"/>
      <c r="I2" s="50"/>
      <c r="J2" s="113" t="s">
        <v>25</v>
      </c>
      <c r="K2" s="113"/>
      <c r="L2" s="113"/>
      <c r="M2" s="114"/>
      <c r="N2" s="56"/>
      <c r="O2" s="12"/>
      <c r="P2" s="58" t="s">
        <v>26</v>
      </c>
      <c r="Q2" s="106" t="s">
        <v>72</v>
      </c>
    </row>
    <row r="3" spans="1:17" ht="20.25" customHeight="1" thickBot="1">
      <c r="A3" s="116"/>
      <c r="B3" s="90" t="s">
        <v>5</v>
      </c>
      <c r="C3" s="13" t="s">
        <v>0</v>
      </c>
      <c r="D3" s="14" t="s">
        <v>1</v>
      </c>
      <c r="E3" s="15" t="s">
        <v>2</v>
      </c>
      <c r="F3" s="14" t="s">
        <v>3</v>
      </c>
      <c r="G3" s="15">
        <v>4</v>
      </c>
      <c r="H3" s="84" t="s">
        <v>4</v>
      </c>
      <c r="I3" s="51" t="s">
        <v>84</v>
      </c>
      <c r="J3" s="49" t="s">
        <v>1</v>
      </c>
      <c r="K3" s="15" t="s">
        <v>2</v>
      </c>
      <c r="L3" s="14" t="s">
        <v>3</v>
      </c>
      <c r="M3" s="16" t="s">
        <v>4</v>
      </c>
      <c r="N3" s="57" t="s">
        <v>85</v>
      </c>
      <c r="O3" s="17" t="s">
        <v>73</v>
      </c>
      <c r="P3" s="59" t="s">
        <v>74</v>
      </c>
      <c r="Q3" s="107"/>
    </row>
    <row r="4" spans="1:18" ht="12.75">
      <c r="A4" s="18" t="s">
        <v>1</v>
      </c>
      <c r="B4" s="91" t="s">
        <v>51</v>
      </c>
      <c r="C4" s="24"/>
      <c r="D4" s="25">
        <v>193</v>
      </c>
      <c r="E4" s="26">
        <v>170</v>
      </c>
      <c r="F4" s="27">
        <v>220</v>
      </c>
      <c r="G4" s="48">
        <v>190</v>
      </c>
      <c r="H4" s="85">
        <f>C4+D4+E4+F4+G4</f>
        <v>773</v>
      </c>
      <c r="I4" s="39">
        <f aca="true" t="shared" si="0" ref="I4:I40">(D4+E4+F4+G4)/4</f>
        <v>193.25</v>
      </c>
      <c r="J4" s="76">
        <v>210</v>
      </c>
      <c r="K4" s="38">
        <v>209</v>
      </c>
      <c r="L4" s="67">
        <v>213</v>
      </c>
      <c r="M4" s="37">
        <f aca="true" t="shared" si="1" ref="M4:M40">H4+J4+K4+L4</f>
        <v>1405</v>
      </c>
      <c r="N4" s="73">
        <f aca="true" t="shared" si="2" ref="N4:N19">(D4+E4+F4+G4+J4+K4+L4)/7</f>
        <v>200.71428571428572</v>
      </c>
      <c r="O4" s="42"/>
      <c r="P4" s="60"/>
      <c r="Q4" s="46">
        <v>25</v>
      </c>
      <c r="R4" s="9"/>
    </row>
    <row r="5" spans="1:18" ht="12.75">
      <c r="A5" s="19" t="s">
        <v>2</v>
      </c>
      <c r="B5" s="92" t="s">
        <v>70</v>
      </c>
      <c r="C5" s="28"/>
      <c r="D5" s="3">
        <v>191</v>
      </c>
      <c r="E5" s="2">
        <v>212</v>
      </c>
      <c r="F5" s="1">
        <v>207</v>
      </c>
      <c r="G5" s="30">
        <v>184</v>
      </c>
      <c r="H5" s="86">
        <f aca="true" t="shared" si="3" ref="H5:H39">C5+D5+E5+F5+G5</f>
        <v>794</v>
      </c>
      <c r="I5" s="82">
        <f t="shared" si="0"/>
        <v>198.5</v>
      </c>
      <c r="J5" s="78">
        <v>213</v>
      </c>
      <c r="K5" s="4">
        <v>157</v>
      </c>
      <c r="L5" s="68">
        <v>224</v>
      </c>
      <c r="M5" s="20">
        <f t="shared" si="1"/>
        <v>1388</v>
      </c>
      <c r="N5" s="74">
        <f t="shared" si="2"/>
        <v>198.28571428571428</v>
      </c>
      <c r="O5" s="43"/>
      <c r="P5" s="61"/>
      <c r="Q5" s="47">
        <v>22</v>
      </c>
      <c r="R5" s="9"/>
    </row>
    <row r="6" spans="1:18" ht="12.75">
      <c r="A6" s="19" t="s">
        <v>3</v>
      </c>
      <c r="B6" s="92" t="s">
        <v>40</v>
      </c>
      <c r="C6" s="28">
        <v>40</v>
      </c>
      <c r="D6" s="3">
        <v>142</v>
      </c>
      <c r="E6" s="4">
        <v>151</v>
      </c>
      <c r="F6" s="1">
        <v>228</v>
      </c>
      <c r="G6" s="29">
        <v>186</v>
      </c>
      <c r="H6" s="86">
        <f t="shared" si="3"/>
        <v>747</v>
      </c>
      <c r="I6" s="82">
        <f t="shared" si="0"/>
        <v>176.75</v>
      </c>
      <c r="J6" s="77">
        <v>190</v>
      </c>
      <c r="K6" s="2">
        <v>200</v>
      </c>
      <c r="L6" s="69">
        <v>194</v>
      </c>
      <c r="M6" s="20">
        <f t="shared" si="1"/>
        <v>1331</v>
      </c>
      <c r="N6" s="74">
        <f t="shared" si="2"/>
        <v>184.42857142857142</v>
      </c>
      <c r="O6" s="43"/>
      <c r="P6" s="61"/>
      <c r="Q6" s="47">
        <v>19</v>
      </c>
      <c r="R6" s="9"/>
    </row>
    <row r="7" spans="1:18" ht="12.75">
      <c r="A7" s="19" t="s">
        <v>7</v>
      </c>
      <c r="B7" s="92" t="s">
        <v>91</v>
      </c>
      <c r="C7" s="28"/>
      <c r="D7" s="3">
        <v>162</v>
      </c>
      <c r="E7" s="105">
        <v>256</v>
      </c>
      <c r="F7" s="3">
        <v>197</v>
      </c>
      <c r="G7" s="30">
        <v>200</v>
      </c>
      <c r="H7" s="86">
        <f t="shared" si="3"/>
        <v>815</v>
      </c>
      <c r="I7" s="104">
        <f>(D7+E7+F7+G7)/4</f>
        <v>203.75</v>
      </c>
      <c r="J7" s="77">
        <v>157</v>
      </c>
      <c r="K7" s="2">
        <v>200</v>
      </c>
      <c r="L7" s="69">
        <v>140</v>
      </c>
      <c r="M7" s="20">
        <f t="shared" si="1"/>
        <v>1312</v>
      </c>
      <c r="N7" s="74">
        <f t="shared" si="2"/>
        <v>187.42857142857142</v>
      </c>
      <c r="O7" s="43"/>
      <c r="P7" s="61"/>
      <c r="Q7" s="47">
        <v>17</v>
      </c>
      <c r="R7" s="9"/>
    </row>
    <row r="8" spans="1:18" ht="12.75">
      <c r="A8" s="19" t="s">
        <v>8</v>
      </c>
      <c r="B8" s="92" t="s">
        <v>43</v>
      </c>
      <c r="C8" s="28"/>
      <c r="D8" s="3">
        <v>197</v>
      </c>
      <c r="E8" s="4">
        <v>175</v>
      </c>
      <c r="F8" s="1">
        <v>233</v>
      </c>
      <c r="G8" s="29">
        <v>153</v>
      </c>
      <c r="H8" s="86">
        <f>C8+D8+E8+F8+G8</f>
        <v>758</v>
      </c>
      <c r="I8" s="82">
        <f t="shared" si="0"/>
        <v>189.5</v>
      </c>
      <c r="J8" s="77">
        <v>210</v>
      </c>
      <c r="K8" s="2">
        <v>190</v>
      </c>
      <c r="L8" s="69">
        <v>140</v>
      </c>
      <c r="M8" s="20">
        <f t="shared" si="1"/>
        <v>1298</v>
      </c>
      <c r="N8" s="74">
        <f t="shared" si="2"/>
        <v>185.42857142857142</v>
      </c>
      <c r="O8" s="43"/>
      <c r="P8" s="61"/>
      <c r="Q8" s="47">
        <v>16</v>
      </c>
      <c r="R8" s="9"/>
    </row>
    <row r="9" spans="1:18" ht="12.75">
      <c r="A9" s="19" t="s">
        <v>9</v>
      </c>
      <c r="B9" s="92" t="s">
        <v>56</v>
      </c>
      <c r="C9" s="28"/>
      <c r="D9" s="3">
        <v>146</v>
      </c>
      <c r="E9" s="4">
        <v>182</v>
      </c>
      <c r="F9" s="1">
        <v>209</v>
      </c>
      <c r="G9" s="29">
        <v>198</v>
      </c>
      <c r="H9" s="86">
        <f t="shared" si="3"/>
        <v>735</v>
      </c>
      <c r="I9" s="82">
        <f t="shared" si="0"/>
        <v>183.75</v>
      </c>
      <c r="J9" s="77">
        <v>198</v>
      </c>
      <c r="K9" s="4">
        <v>197</v>
      </c>
      <c r="L9" s="69">
        <v>155</v>
      </c>
      <c r="M9" s="20">
        <f t="shared" si="1"/>
        <v>1285</v>
      </c>
      <c r="N9" s="74">
        <f t="shared" si="2"/>
        <v>183.57142857142858</v>
      </c>
      <c r="O9" s="43"/>
      <c r="P9" s="61"/>
      <c r="Q9" s="47">
        <v>15</v>
      </c>
      <c r="R9" s="9"/>
    </row>
    <row r="10" spans="1:18" ht="12.75">
      <c r="A10" s="19" t="s">
        <v>10</v>
      </c>
      <c r="B10" s="92" t="s">
        <v>87</v>
      </c>
      <c r="C10" s="28">
        <v>40</v>
      </c>
      <c r="D10" s="3">
        <v>188</v>
      </c>
      <c r="E10" s="4">
        <v>165</v>
      </c>
      <c r="F10" s="3">
        <v>181</v>
      </c>
      <c r="G10" s="29">
        <v>177</v>
      </c>
      <c r="H10" s="86">
        <f>C10+D10+E10+F10+G10</f>
        <v>751</v>
      </c>
      <c r="I10" s="82">
        <f t="shared" si="0"/>
        <v>177.75</v>
      </c>
      <c r="J10" s="77">
        <v>153</v>
      </c>
      <c r="K10" s="4">
        <v>171</v>
      </c>
      <c r="L10" s="69">
        <v>178</v>
      </c>
      <c r="M10" s="20">
        <f t="shared" si="1"/>
        <v>1253</v>
      </c>
      <c r="N10" s="74">
        <f t="shared" si="2"/>
        <v>173.28571428571428</v>
      </c>
      <c r="O10" s="43"/>
      <c r="P10" s="61"/>
      <c r="Q10" s="47">
        <v>15</v>
      </c>
      <c r="R10" s="9"/>
    </row>
    <row r="11" spans="1:18" ht="12.75">
      <c r="A11" s="19" t="s">
        <v>11</v>
      </c>
      <c r="B11" s="92" t="s">
        <v>64</v>
      </c>
      <c r="C11" s="28">
        <v>40</v>
      </c>
      <c r="D11" s="3">
        <v>193</v>
      </c>
      <c r="E11" s="4">
        <v>155</v>
      </c>
      <c r="F11" s="3">
        <v>190</v>
      </c>
      <c r="G11" s="29">
        <v>173</v>
      </c>
      <c r="H11" s="86">
        <f>C11+D11+E11+F11+G11</f>
        <v>751</v>
      </c>
      <c r="I11" s="82">
        <f t="shared" si="0"/>
        <v>177.75</v>
      </c>
      <c r="J11" s="77">
        <v>185</v>
      </c>
      <c r="K11" s="4">
        <v>172</v>
      </c>
      <c r="L11" s="69">
        <v>134</v>
      </c>
      <c r="M11" s="20">
        <f t="shared" si="1"/>
        <v>1242</v>
      </c>
      <c r="N11" s="74">
        <f t="shared" si="2"/>
        <v>171.71428571428572</v>
      </c>
      <c r="O11" s="43"/>
      <c r="P11" s="61"/>
      <c r="Q11" s="47">
        <v>14</v>
      </c>
      <c r="R11" s="9"/>
    </row>
    <row r="12" spans="1:18" ht="12.75">
      <c r="A12" s="19" t="s">
        <v>12</v>
      </c>
      <c r="B12" s="92" t="s">
        <v>58</v>
      </c>
      <c r="C12" s="28"/>
      <c r="D12" s="3">
        <v>195</v>
      </c>
      <c r="E12" s="4">
        <v>189</v>
      </c>
      <c r="F12" s="3">
        <v>155</v>
      </c>
      <c r="G12" s="29">
        <v>172</v>
      </c>
      <c r="H12" s="86">
        <f>C12+D12+E12+F12+G12</f>
        <v>711</v>
      </c>
      <c r="I12" s="82">
        <f t="shared" si="0"/>
        <v>177.75</v>
      </c>
      <c r="J12" s="78">
        <v>200</v>
      </c>
      <c r="K12" s="4">
        <v>172</v>
      </c>
      <c r="L12" s="69">
        <v>157</v>
      </c>
      <c r="M12" s="20">
        <f t="shared" si="1"/>
        <v>1240</v>
      </c>
      <c r="N12" s="74">
        <f t="shared" si="2"/>
        <v>177.14285714285714</v>
      </c>
      <c r="O12" s="43"/>
      <c r="P12" s="61"/>
      <c r="Q12" s="47">
        <v>13</v>
      </c>
      <c r="R12" s="9"/>
    </row>
    <row r="13" spans="1:18" ht="12.75">
      <c r="A13" s="19" t="s">
        <v>13</v>
      </c>
      <c r="B13" s="92" t="s">
        <v>77</v>
      </c>
      <c r="C13" s="28"/>
      <c r="D13" s="1">
        <v>212</v>
      </c>
      <c r="E13" s="4">
        <v>160</v>
      </c>
      <c r="F13" s="3">
        <v>199</v>
      </c>
      <c r="G13" s="29">
        <v>183</v>
      </c>
      <c r="H13" s="86">
        <f t="shared" si="3"/>
        <v>754</v>
      </c>
      <c r="I13" s="82">
        <f t="shared" si="0"/>
        <v>188.5</v>
      </c>
      <c r="J13" s="77">
        <v>172</v>
      </c>
      <c r="K13" s="4">
        <v>156</v>
      </c>
      <c r="L13" s="69">
        <v>156</v>
      </c>
      <c r="M13" s="20">
        <f t="shared" si="1"/>
        <v>1238</v>
      </c>
      <c r="N13" s="74">
        <f t="shared" si="2"/>
        <v>176.85714285714286</v>
      </c>
      <c r="O13" s="43"/>
      <c r="P13" s="61"/>
      <c r="Q13" s="47">
        <v>12</v>
      </c>
      <c r="R13" s="9"/>
    </row>
    <row r="14" spans="1:18" ht="12.75">
      <c r="A14" s="19" t="s">
        <v>14</v>
      </c>
      <c r="B14" s="92" t="s">
        <v>57</v>
      </c>
      <c r="C14" s="28"/>
      <c r="D14" s="3">
        <v>158</v>
      </c>
      <c r="E14" s="2">
        <v>204</v>
      </c>
      <c r="F14" s="3">
        <v>179</v>
      </c>
      <c r="G14" s="29">
        <v>180</v>
      </c>
      <c r="H14" s="86">
        <f t="shared" si="3"/>
        <v>721</v>
      </c>
      <c r="I14" s="82">
        <f t="shared" si="0"/>
        <v>180.25</v>
      </c>
      <c r="J14" s="77">
        <v>194</v>
      </c>
      <c r="K14" s="4">
        <v>137</v>
      </c>
      <c r="L14" s="69">
        <v>171</v>
      </c>
      <c r="M14" s="20">
        <f t="shared" si="1"/>
        <v>1223</v>
      </c>
      <c r="N14" s="74">
        <f t="shared" si="2"/>
        <v>174.71428571428572</v>
      </c>
      <c r="O14" s="43"/>
      <c r="P14" s="61"/>
      <c r="Q14" s="47">
        <v>11</v>
      </c>
      <c r="R14" s="9"/>
    </row>
    <row r="15" spans="1:18" ht="12.75">
      <c r="A15" s="19" t="s">
        <v>15</v>
      </c>
      <c r="B15" s="92" t="s">
        <v>83</v>
      </c>
      <c r="C15" s="28"/>
      <c r="D15" s="3">
        <v>187</v>
      </c>
      <c r="E15" s="4">
        <v>131</v>
      </c>
      <c r="F15" s="1">
        <v>205</v>
      </c>
      <c r="G15" s="29">
        <v>195</v>
      </c>
      <c r="H15" s="86">
        <f>C15+D15+E15+F15+G15</f>
        <v>718</v>
      </c>
      <c r="I15" s="82">
        <f t="shared" si="0"/>
        <v>179.5</v>
      </c>
      <c r="J15" s="77">
        <v>193</v>
      </c>
      <c r="K15" s="4">
        <v>146</v>
      </c>
      <c r="L15" s="69">
        <v>156</v>
      </c>
      <c r="M15" s="20">
        <f t="shared" si="1"/>
        <v>1213</v>
      </c>
      <c r="N15" s="74">
        <f t="shared" si="2"/>
        <v>173.28571428571428</v>
      </c>
      <c r="O15" s="43"/>
      <c r="P15" s="61"/>
      <c r="Q15" s="47">
        <v>10</v>
      </c>
      <c r="R15" s="9"/>
    </row>
    <row r="16" spans="1:18" ht="12.75">
      <c r="A16" s="19" t="s">
        <v>16</v>
      </c>
      <c r="B16" s="92" t="s">
        <v>37</v>
      </c>
      <c r="C16" s="28"/>
      <c r="D16" s="3">
        <v>194</v>
      </c>
      <c r="E16" s="4">
        <v>147</v>
      </c>
      <c r="F16" s="3">
        <v>199</v>
      </c>
      <c r="G16" s="29">
        <v>190</v>
      </c>
      <c r="H16" s="86">
        <f>C16+D16+E16+F16+G16</f>
        <v>730</v>
      </c>
      <c r="I16" s="82">
        <f t="shared" si="0"/>
        <v>182.5</v>
      </c>
      <c r="J16" s="77">
        <v>166</v>
      </c>
      <c r="K16" s="4">
        <v>156</v>
      </c>
      <c r="L16" s="69">
        <v>158</v>
      </c>
      <c r="M16" s="20">
        <f t="shared" si="1"/>
        <v>1210</v>
      </c>
      <c r="N16" s="74">
        <f t="shared" si="2"/>
        <v>172.85714285714286</v>
      </c>
      <c r="O16" s="43"/>
      <c r="P16" s="61"/>
      <c r="Q16" s="47">
        <v>9</v>
      </c>
      <c r="R16" s="9"/>
    </row>
    <row r="17" spans="1:18" ht="12.75">
      <c r="A17" s="19" t="s">
        <v>17</v>
      </c>
      <c r="B17" s="92" t="s">
        <v>67</v>
      </c>
      <c r="C17" s="28"/>
      <c r="D17" s="1">
        <v>230</v>
      </c>
      <c r="E17" s="4">
        <v>186</v>
      </c>
      <c r="F17" s="3">
        <v>123</v>
      </c>
      <c r="G17" s="29">
        <v>180</v>
      </c>
      <c r="H17" s="86">
        <f t="shared" si="3"/>
        <v>719</v>
      </c>
      <c r="I17" s="82">
        <f t="shared" si="0"/>
        <v>179.75</v>
      </c>
      <c r="J17" s="77">
        <v>173</v>
      </c>
      <c r="K17" s="4">
        <v>151</v>
      </c>
      <c r="L17" s="69">
        <v>148</v>
      </c>
      <c r="M17" s="20">
        <f t="shared" si="1"/>
        <v>1191</v>
      </c>
      <c r="N17" s="74">
        <f t="shared" si="2"/>
        <v>170.14285714285714</v>
      </c>
      <c r="O17" s="43"/>
      <c r="P17" s="61"/>
      <c r="Q17" s="47">
        <v>8</v>
      </c>
      <c r="R17" s="9"/>
    </row>
    <row r="18" spans="1:18" ht="12.75">
      <c r="A18" s="19" t="s">
        <v>18</v>
      </c>
      <c r="B18" s="92" t="s">
        <v>49</v>
      </c>
      <c r="C18" s="28"/>
      <c r="D18" s="3">
        <v>182</v>
      </c>
      <c r="E18" s="4">
        <v>148</v>
      </c>
      <c r="F18" s="3">
        <v>155</v>
      </c>
      <c r="G18" s="30">
        <v>247</v>
      </c>
      <c r="H18" s="86">
        <f t="shared" si="3"/>
        <v>732</v>
      </c>
      <c r="I18" s="82">
        <f t="shared" si="0"/>
        <v>183</v>
      </c>
      <c r="J18" s="77">
        <v>167</v>
      </c>
      <c r="K18" s="4">
        <v>165</v>
      </c>
      <c r="L18" s="69">
        <v>121</v>
      </c>
      <c r="M18" s="20">
        <f t="shared" si="1"/>
        <v>1185</v>
      </c>
      <c r="N18" s="74">
        <f t="shared" si="2"/>
        <v>169.28571428571428</v>
      </c>
      <c r="O18" s="43"/>
      <c r="P18" s="61"/>
      <c r="Q18" s="47">
        <v>7</v>
      </c>
      <c r="R18" s="9"/>
    </row>
    <row r="19" spans="1:18" ht="12.75">
      <c r="A19" s="19" t="s">
        <v>19</v>
      </c>
      <c r="B19" s="92" t="s">
        <v>82</v>
      </c>
      <c r="C19" s="28"/>
      <c r="D19" s="3">
        <v>170</v>
      </c>
      <c r="E19" s="4">
        <v>170</v>
      </c>
      <c r="F19" s="3">
        <v>192</v>
      </c>
      <c r="G19" s="29">
        <v>177</v>
      </c>
      <c r="H19" s="86">
        <f t="shared" si="3"/>
        <v>709</v>
      </c>
      <c r="I19" s="82">
        <f t="shared" si="0"/>
        <v>177.25</v>
      </c>
      <c r="J19" s="77">
        <v>168</v>
      </c>
      <c r="K19" s="4">
        <v>134</v>
      </c>
      <c r="L19" s="69">
        <v>159</v>
      </c>
      <c r="M19" s="20">
        <f t="shared" si="1"/>
        <v>1170</v>
      </c>
      <c r="N19" s="74">
        <f t="shared" si="2"/>
        <v>167.14285714285714</v>
      </c>
      <c r="O19" s="43"/>
      <c r="P19" s="61"/>
      <c r="Q19" s="47">
        <v>6</v>
      </c>
      <c r="R19" s="9"/>
    </row>
    <row r="20" spans="1:18" ht="12.75">
      <c r="A20" s="20" t="s">
        <v>20</v>
      </c>
      <c r="B20" s="92" t="s">
        <v>50</v>
      </c>
      <c r="C20" s="28">
        <v>40</v>
      </c>
      <c r="D20" s="3">
        <v>137</v>
      </c>
      <c r="E20" s="4">
        <v>188</v>
      </c>
      <c r="F20" s="3">
        <v>144</v>
      </c>
      <c r="G20" s="29">
        <v>196</v>
      </c>
      <c r="H20" s="86">
        <f t="shared" si="3"/>
        <v>705</v>
      </c>
      <c r="I20" s="82">
        <f t="shared" si="0"/>
        <v>166.25</v>
      </c>
      <c r="J20" s="77"/>
      <c r="K20" s="4"/>
      <c r="L20" s="69"/>
      <c r="M20" s="20">
        <f t="shared" si="1"/>
        <v>705</v>
      </c>
      <c r="N20" s="74">
        <f aca="true" t="shared" si="4" ref="N20:N40">(D20+E20+F20+G20+J20+K20+L20)/4</f>
        <v>166.25</v>
      </c>
      <c r="O20" s="43"/>
      <c r="P20" s="61"/>
      <c r="Q20" s="47">
        <v>5</v>
      </c>
      <c r="R20" s="9"/>
    </row>
    <row r="21" spans="1:18" ht="12.75">
      <c r="A21" s="20" t="s">
        <v>22</v>
      </c>
      <c r="B21" s="92" t="s">
        <v>71</v>
      </c>
      <c r="C21" s="28"/>
      <c r="D21" s="3">
        <v>167</v>
      </c>
      <c r="E21" s="4">
        <v>176</v>
      </c>
      <c r="F21" s="3">
        <v>173</v>
      </c>
      <c r="G21" s="29">
        <v>185</v>
      </c>
      <c r="H21" s="86">
        <f t="shared" si="3"/>
        <v>701</v>
      </c>
      <c r="I21" s="82">
        <f t="shared" si="0"/>
        <v>175.25</v>
      </c>
      <c r="J21" s="77"/>
      <c r="K21" s="4"/>
      <c r="L21" s="69"/>
      <c r="M21" s="20">
        <f t="shared" si="1"/>
        <v>701</v>
      </c>
      <c r="N21" s="74">
        <f t="shared" si="4"/>
        <v>175.25</v>
      </c>
      <c r="O21" s="43"/>
      <c r="P21" s="61"/>
      <c r="Q21" s="47">
        <v>4</v>
      </c>
      <c r="R21" s="9"/>
    </row>
    <row r="22" spans="1:18" ht="12.75">
      <c r="A22" s="20" t="s">
        <v>21</v>
      </c>
      <c r="B22" s="92" t="s">
        <v>53</v>
      </c>
      <c r="C22" s="28"/>
      <c r="D22" s="3">
        <v>155</v>
      </c>
      <c r="E22" s="4">
        <v>177</v>
      </c>
      <c r="F22" s="3">
        <v>172</v>
      </c>
      <c r="G22" s="29">
        <v>191</v>
      </c>
      <c r="H22" s="86">
        <f t="shared" si="3"/>
        <v>695</v>
      </c>
      <c r="I22" s="82">
        <f t="shared" si="0"/>
        <v>173.75</v>
      </c>
      <c r="J22" s="77"/>
      <c r="K22" s="4"/>
      <c r="L22" s="69"/>
      <c r="M22" s="20">
        <f t="shared" si="1"/>
        <v>695</v>
      </c>
      <c r="N22" s="74">
        <f t="shared" si="4"/>
        <v>173.75</v>
      </c>
      <c r="O22" s="43"/>
      <c r="P22" s="61"/>
      <c r="Q22" s="47">
        <v>3</v>
      </c>
      <c r="R22" s="9"/>
    </row>
    <row r="23" spans="1:18" ht="12.75">
      <c r="A23" s="20" t="s">
        <v>23</v>
      </c>
      <c r="B23" s="92" t="s">
        <v>46</v>
      </c>
      <c r="C23" s="28"/>
      <c r="D23" s="1">
        <v>209</v>
      </c>
      <c r="E23" s="2">
        <v>206</v>
      </c>
      <c r="F23" s="3">
        <v>158</v>
      </c>
      <c r="G23" s="29">
        <v>122</v>
      </c>
      <c r="H23" s="86">
        <f t="shared" si="3"/>
        <v>695</v>
      </c>
      <c r="I23" s="82">
        <f t="shared" si="0"/>
        <v>173.75</v>
      </c>
      <c r="J23" s="77"/>
      <c r="K23" s="4"/>
      <c r="L23" s="69"/>
      <c r="M23" s="20">
        <f t="shared" si="1"/>
        <v>695</v>
      </c>
      <c r="N23" s="74">
        <f t="shared" si="4"/>
        <v>173.75</v>
      </c>
      <c r="O23" s="43"/>
      <c r="P23" s="61"/>
      <c r="Q23" s="47">
        <v>2</v>
      </c>
      <c r="R23" s="9"/>
    </row>
    <row r="24" spans="1:18" ht="12.75">
      <c r="A24" s="20" t="s">
        <v>27</v>
      </c>
      <c r="B24" s="92" t="s">
        <v>68</v>
      </c>
      <c r="C24" s="28">
        <v>40</v>
      </c>
      <c r="D24" s="3">
        <v>127</v>
      </c>
      <c r="E24" s="4">
        <v>193</v>
      </c>
      <c r="F24" s="3">
        <v>177</v>
      </c>
      <c r="G24" s="29">
        <v>157</v>
      </c>
      <c r="H24" s="20">
        <f t="shared" si="3"/>
        <v>694</v>
      </c>
      <c r="I24" s="82">
        <f t="shared" si="0"/>
        <v>163.5</v>
      </c>
      <c r="J24" s="77"/>
      <c r="K24" s="4"/>
      <c r="L24" s="69"/>
      <c r="M24" s="20">
        <f t="shared" si="1"/>
        <v>694</v>
      </c>
      <c r="N24" s="74">
        <f t="shared" si="4"/>
        <v>163.5</v>
      </c>
      <c r="O24" s="43"/>
      <c r="P24" s="61"/>
      <c r="Q24" s="47">
        <v>1</v>
      </c>
      <c r="R24" s="9"/>
    </row>
    <row r="25" spans="1:18" ht="12.75">
      <c r="A25" s="21" t="s">
        <v>28</v>
      </c>
      <c r="B25" s="93" t="s">
        <v>34</v>
      </c>
      <c r="C25" s="32"/>
      <c r="D25" s="53">
        <v>206</v>
      </c>
      <c r="E25" s="8">
        <v>160</v>
      </c>
      <c r="F25" s="7">
        <v>176</v>
      </c>
      <c r="G25" s="52">
        <v>152</v>
      </c>
      <c r="H25" s="21">
        <f t="shared" si="3"/>
        <v>694</v>
      </c>
      <c r="I25" s="82">
        <f t="shared" si="0"/>
        <v>173.5</v>
      </c>
      <c r="J25" s="79"/>
      <c r="K25" s="8"/>
      <c r="L25" s="70"/>
      <c r="M25" s="20">
        <f t="shared" si="1"/>
        <v>694</v>
      </c>
      <c r="N25" s="74">
        <f t="shared" si="4"/>
        <v>173.5</v>
      </c>
      <c r="O25" s="44"/>
      <c r="P25" s="62"/>
      <c r="Q25" s="47">
        <v>1</v>
      </c>
      <c r="R25" s="9"/>
    </row>
    <row r="26" spans="1:18" ht="12.75">
      <c r="A26" s="20" t="s">
        <v>29</v>
      </c>
      <c r="B26" s="92" t="s">
        <v>41</v>
      </c>
      <c r="C26" s="28"/>
      <c r="D26" s="3">
        <v>159</v>
      </c>
      <c r="E26" s="4">
        <v>149</v>
      </c>
      <c r="F26" s="1">
        <v>202</v>
      </c>
      <c r="G26" s="29">
        <v>182</v>
      </c>
      <c r="H26" s="86">
        <f t="shared" si="3"/>
        <v>692</v>
      </c>
      <c r="I26" s="82">
        <f t="shared" si="0"/>
        <v>173</v>
      </c>
      <c r="J26" s="77"/>
      <c r="K26" s="4"/>
      <c r="L26" s="69"/>
      <c r="M26" s="20">
        <f t="shared" si="1"/>
        <v>692</v>
      </c>
      <c r="N26" s="74">
        <f t="shared" si="4"/>
        <v>173</v>
      </c>
      <c r="O26" s="43"/>
      <c r="P26" s="61"/>
      <c r="Q26" s="47">
        <v>1</v>
      </c>
      <c r="R26" s="9"/>
    </row>
    <row r="27" spans="1:18" ht="12.75">
      <c r="A27" s="20" t="s">
        <v>30</v>
      </c>
      <c r="B27" s="92" t="s">
        <v>38</v>
      </c>
      <c r="C27" s="28"/>
      <c r="D27" s="3">
        <v>195</v>
      </c>
      <c r="E27" s="4">
        <v>157</v>
      </c>
      <c r="F27" s="3">
        <v>161</v>
      </c>
      <c r="G27" s="29">
        <v>175</v>
      </c>
      <c r="H27" s="86">
        <f t="shared" si="3"/>
        <v>688</v>
      </c>
      <c r="I27" s="82">
        <f t="shared" si="0"/>
        <v>172</v>
      </c>
      <c r="J27" s="77"/>
      <c r="K27" s="4"/>
      <c r="L27" s="69"/>
      <c r="M27" s="20">
        <f t="shared" si="1"/>
        <v>688</v>
      </c>
      <c r="N27" s="74">
        <f t="shared" si="4"/>
        <v>172</v>
      </c>
      <c r="O27" s="43"/>
      <c r="P27" s="61"/>
      <c r="Q27" s="47">
        <v>1</v>
      </c>
      <c r="R27" s="9"/>
    </row>
    <row r="28" spans="1:17" ht="12.75">
      <c r="A28" s="20" t="s">
        <v>31</v>
      </c>
      <c r="B28" s="92" t="s">
        <v>65</v>
      </c>
      <c r="C28" s="28"/>
      <c r="D28" s="3">
        <v>145</v>
      </c>
      <c r="E28" s="4">
        <v>180</v>
      </c>
      <c r="F28" s="3">
        <v>186</v>
      </c>
      <c r="G28" s="29">
        <v>177</v>
      </c>
      <c r="H28" s="86">
        <f>C28+D28+E28+F28+G28</f>
        <v>688</v>
      </c>
      <c r="I28" s="82">
        <f t="shared" si="0"/>
        <v>172</v>
      </c>
      <c r="J28" s="77"/>
      <c r="K28" s="4"/>
      <c r="L28" s="69"/>
      <c r="M28" s="20">
        <f t="shared" si="1"/>
        <v>688</v>
      </c>
      <c r="N28" s="74">
        <f t="shared" si="4"/>
        <v>172</v>
      </c>
      <c r="O28" s="43"/>
      <c r="P28" s="61"/>
      <c r="Q28" s="47">
        <v>1</v>
      </c>
    </row>
    <row r="29" spans="1:17" ht="12.75">
      <c r="A29" s="20" t="s">
        <v>32</v>
      </c>
      <c r="B29" s="92" t="s">
        <v>47</v>
      </c>
      <c r="C29" s="28"/>
      <c r="D29" s="3">
        <v>183</v>
      </c>
      <c r="E29" s="2">
        <v>207</v>
      </c>
      <c r="F29" s="3">
        <v>146</v>
      </c>
      <c r="G29" s="29">
        <v>146</v>
      </c>
      <c r="H29" s="86">
        <f t="shared" si="3"/>
        <v>682</v>
      </c>
      <c r="I29" s="82">
        <f t="shared" si="0"/>
        <v>170.5</v>
      </c>
      <c r="J29" s="77"/>
      <c r="K29" s="4"/>
      <c r="L29" s="69"/>
      <c r="M29" s="20">
        <f t="shared" si="1"/>
        <v>682</v>
      </c>
      <c r="N29" s="74">
        <f t="shared" si="4"/>
        <v>170.5</v>
      </c>
      <c r="O29" s="43"/>
      <c r="P29" s="61"/>
      <c r="Q29" s="47">
        <v>1</v>
      </c>
    </row>
    <row r="30" spans="1:17" ht="12.75">
      <c r="A30" s="20" t="s">
        <v>33</v>
      </c>
      <c r="B30" s="92" t="s">
        <v>79</v>
      </c>
      <c r="C30" s="28"/>
      <c r="D30" s="3">
        <v>173</v>
      </c>
      <c r="E30" s="4">
        <v>163</v>
      </c>
      <c r="F30" s="3">
        <v>174</v>
      </c>
      <c r="G30" s="29">
        <v>165</v>
      </c>
      <c r="H30" s="86">
        <f t="shared" si="3"/>
        <v>675</v>
      </c>
      <c r="I30" s="82">
        <f t="shared" si="0"/>
        <v>168.75</v>
      </c>
      <c r="J30" s="77"/>
      <c r="K30" s="4"/>
      <c r="L30" s="69"/>
      <c r="M30" s="20">
        <f t="shared" si="1"/>
        <v>675</v>
      </c>
      <c r="N30" s="74">
        <f t="shared" si="4"/>
        <v>168.75</v>
      </c>
      <c r="O30" s="43"/>
      <c r="P30" s="61"/>
      <c r="Q30" s="47">
        <v>1</v>
      </c>
    </row>
    <row r="31" spans="1:17" ht="12.75">
      <c r="A31" s="20" t="s">
        <v>59</v>
      </c>
      <c r="B31" s="92" t="s">
        <v>45</v>
      </c>
      <c r="C31" s="28"/>
      <c r="D31" s="3">
        <v>192</v>
      </c>
      <c r="E31" s="4">
        <v>184</v>
      </c>
      <c r="F31" s="3">
        <v>163</v>
      </c>
      <c r="G31" s="31">
        <v>121</v>
      </c>
      <c r="H31" s="86">
        <f>C31+D31+E31+F31+G31</f>
        <v>660</v>
      </c>
      <c r="I31" s="82">
        <f t="shared" si="0"/>
        <v>165</v>
      </c>
      <c r="J31" s="77"/>
      <c r="K31" s="4"/>
      <c r="L31" s="69"/>
      <c r="M31" s="20">
        <f t="shared" si="1"/>
        <v>660</v>
      </c>
      <c r="N31" s="74">
        <f t="shared" si="4"/>
        <v>165</v>
      </c>
      <c r="O31" s="43"/>
      <c r="P31" s="61"/>
      <c r="Q31" s="47">
        <v>1</v>
      </c>
    </row>
    <row r="32" spans="1:17" ht="12.75">
      <c r="A32" s="20" t="s">
        <v>60</v>
      </c>
      <c r="B32" s="92" t="s">
        <v>48</v>
      </c>
      <c r="C32" s="28"/>
      <c r="D32" s="3">
        <v>141</v>
      </c>
      <c r="E32" s="4">
        <v>168</v>
      </c>
      <c r="F32" s="3">
        <v>172</v>
      </c>
      <c r="G32" s="29">
        <v>163</v>
      </c>
      <c r="H32" s="86">
        <f t="shared" si="3"/>
        <v>644</v>
      </c>
      <c r="I32" s="82">
        <f t="shared" si="0"/>
        <v>161</v>
      </c>
      <c r="J32" s="77"/>
      <c r="K32" s="4"/>
      <c r="L32" s="69"/>
      <c r="M32" s="20">
        <f t="shared" si="1"/>
        <v>644</v>
      </c>
      <c r="N32" s="74">
        <f t="shared" si="4"/>
        <v>161</v>
      </c>
      <c r="O32" s="43"/>
      <c r="P32" s="61"/>
      <c r="Q32" s="47">
        <v>1</v>
      </c>
    </row>
    <row r="33" spans="1:17" ht="12.75">
      <c r="A33" s="20" t="s">
        <v>61</v>
      </c>
      <c r="B33" s="92" t="s">
        <v>39</v>
      </c>
      <c r="C33" s="28">
        <v>40</v>
      </c>
      <c r="D33" s="3">
        <v>151</v>
      </c>
      <c r="E33" s="4">
        <v>150</v>
      </c>
      <c r="F33" s="3">
        <v>152</v>
      </c>
      <c r="G33" s="29">
        <v>150</v>
      </c>
      <c r="H33" s="86">
        <f t="shared" si="3"/>
        <v>643</v>
      </c>
      <c r="I33" s="82">
        <f t="shared" si="0"/>
        <v>150.75</v>
      </c>
      <c r="J33" s="77"/>
      <c r="K33" s="4"/>
      <c r="L33" s="69"/>
      <c r="M33" s="20">
        <f t="shared" si="1"/>
        <v>643</v>
      </c>
      <c r="N33" s="74">
        <f t="shared" si="4"/>
        <v>150.75</v>
      </c>
      <c r="O33" s="43"/>
      <c r="P33" s="61"/>
      <c r="Q33" s="47">
        <v>1</v>
      </c>
    </row>
    <row r="34" spans="1:17" ht="12.75">
      <c r="A34" s="20" t="s">
        <v>62</v>
      </c>
      <c r="B34" s="92" t="s">
        <v>54</v>
      </c>
      <c r="C34" s="28"/>
      <c r="D34" s="3">
        <v>152</v>
      </c>
      <c r="E34" s="4">
        <v>133</v>
      </c>
      <c r="F34" s="3">
        <v>162</v>
      </c>
      <c r="G34" s="29">
        <v>191</v>
      </c>
      <c r="H34" s="86">
        <f t="shared" si="3"/>
        <v>638</v>
      </c>
      <c r="I34" s="82">
        <f t="shared" si="0"/>
        <v>159.5</v>
      </c>
      <c r="J34" s="77"/>
      <c r="K34" s="4"/>
      <c r="L34" s="69"/>
      <c r="M34" s="20">
        <f t="shared" si="1"/>
        <v>638</v>
      </c>
      <c r="N34" s="74">
        <f t="shared" si="4"/>
        <v>159.5</v>
      </c>
      <c r="O34" s="43"/>
      <c r="P34" s="61"/>
      <c r="Q34" s="47">
        <v>1</v>
      </c>
    </row>
    <row r="35" spans="1:17" ht="12.75">
      <c r="A35" s="20" t="s">
        <v>63</v>
      </c>
      <c r="B35" s="92" t="s">
        <v>52</v>
      </c>
      <c r="C35" s="28"/>
      <c r="D35" s="3">
        <v>159</v>
      </c>
      <c r="E35" s="4">
        <v>160</v>
      </c>
      <c r="F35" s="3">
        <v>140</v>
      </c>
      <c r="G35" s="29">
        <v>178</v>
      </c>
      <c r="H35" s="86">
        <f t="shared" si="3"/>
        <v>637</v>
      </c>
      <c r="I35" s="82">
        <f t="shared" si="0"/>
        <v>159.25</v>
      </c>
      <c r="J35" s="77"/>
      <c r="K35" s="4"/>
      <c r="L35" s="69"/>
      <c r="M35" s="20">
        <f t="shared" si="1"/>
        <v>637</v>
      </c>
      <c r="N35" s="74">
        <f t="shared" si="4"/>
        <v>159.25</v>
      </c>
      <c r="O35" s="43"/>
      <c r="P35" s="61"/>
      <c r="Q35" s="47">
        <v>1</v>
      </c>
    </row>
    <row r="36" spans="1:17" ht="12.75">
      <c r="A36" s="22" t="s">
        <v>69</v>
      </c>
      <c r="B36" s="94" t="s">
        <v>35</v>
      </c>
      <c r="C36" s="33"/>
      <c r="D36" s="10">
        <v>148</v>
      </c>
      <c r="E36" s="11">
        <v>182</v>
      </c>
      <c r="F36" s="10">
        <v>132</v>
      </c>
      <c r="G36" s="34">
        <v>174</v>
      </c>
      <c r="H36" s="86">
        <f t="shared" si="3"/>
        <v>636</v>
      </c>
      <c r="I36" s="82">
        <f t="shared" si="0"/>
        <v>159</v>
      </c>
      <c r="J36" s="80"/>
      <c r="K36" s="11"/>
      <c r="L36" s="71"/>
      <c r="M36" s="20">
        <f t="shared" si="1"/>
        <v>636</v>
      </c>
      <c r="N36" s="74">
        <f t="shared" si="4"/>
        <v>159</v>
      </c>
      <c r="O36" s="45"/>
      <c r="P36" s="63"/>
      <c r="Q36" s="47">
        <v>1</v>
      </c>
    </row>
    <row r="37" spans="1:17" ht="12.75">
      <c r="A37" s="22" t="s">
        <v>75</v>
      </c>
      <c r="B37" s="94" t="s">
        <v>55</v>
      </c>
      <c r="C37" s="33"/>
      <c r="D37" s="10">
        <v>149</v>
      </c>
      <c r="E37" s="11">
        <v>158</v>
      </c>
      <c r="F37" s="10">
        <v>145</v>
      </c>
      <c r="G37" s="34">
        <v>180</v>
      </c>
      <c r="H37" s="88">
        <f t="shared" si="3"/>
        <v>632</v>
      </c>
      <c r="I37" s="82">
        <f t="shared" si="0"/>
        <v>158</v>
      </c>
      <c r="J37" s="80"/>
      <c r="K37" s="11"/>
      <c r="L37" s="71"/>
      <c r="M37" s="22">
        <f t="shared" si="1"/>
        <v>632</v>
      </c>
      <c r="N37" s="75">
        <f t="shared" si="4"/>
        <v>158</v>
      </c>
      <c r="O37" s="45"/>
      <c r="P37" s="63"/>
      <c r="Q37" s="47">
        <v>1</v>
      </c>
    </row>
    <row r="38" spans="1:17" ht="12.75">
      <c r="A38" s="20" t="s">
        <v>76</v>
      </c>
      <c r="B38" s="92" t="s">
        <v>78</v>
      </c>
      <c r="C38" s="28">
        <v>40</v>
      </c>
      <c r="D38" s="3">
        <v>161</v>
      </c>
      <c r="E38" s="4">
        <v>130</v>
      </c>
      <c r="F38" s="3">
        <v>148</v>
      </c>
      <c r="G38" s="29">
        <v>150</v>
      </c>
      <c r="H38" s="86">
        <f>C38+D38+E38+F38+G38</f>
        <v>629</v>
      </c>
      <c r="I38" s="82">
        <f t="shared" si="0"/>
        <v>147.25</v>
      </c>
      <c r="J38" s="77"/>
      <c r="K38" s="4"/>
      <c r="L38" s="69"/>
      <c r="M38" s="20">
        <f t="shared" si="1"/>
        <v>629</v>
      </c>
      <c r="N38" s="74">
        <f t="shared" si="4"/>
        <v>147.25</v>
      </c>
      <c r="O38" s="43"/>
      <c r="P38" s="61"/>
      <c r="Q38" s="47">
        <v>1</v>
      </c>
    </row>
    <row r="39" spans="1:17" ht="12.75">
      <c r="A39" s="20" t="s">
        <v>80</v>
      </c>
      <c r="B39" s="92" t="s">
        <v>36</v>
      </c>
      <c r="C39" s="28"/>
      <c r="D39" s="3">
        <v>148</v>
      </c>
      <c r="E39" s="4">
        <v>161</v>
      </c>
      <c r="F39" s="3">
        <v>184</v>
      </c>
      <c r="G39" s="29">
        <v>126</v>
      </c>
      <c r="H39" s="86">
        <f t="shared" si="3"/>
        <v>619</v>
      </c>
      <c r="I39" s="82">
        <f t="shared" si="0"/>
        <v>154.75</v>
      </c>
      <c r="J39" s="77"/>
      <c r="K39" s="4"/>
      <c r="L39" s="69"/>
      <c r="M39" s="20">
        <f t="shared" si="1"/>
        <v>619</v>
      </c>
      <c r="N39" s="74">
        <f t="shared" si="4"/>
        <v>154.75</v>
      </c>
      <c r="O39" s="43"/>
      <c r="P39" s="61"/>
      <c r="Q39" s="47">
        <v>1</v>
      </c>
    </row>
    <row r="40" spans="1:17" ht="12.75">
      <c r="A40" s="54" t="s">
        <v>81</v>
      </c>
      <c r="B40" s="94" t="s">
        <v>42</v>
      </c>
      <c r="C40" s="33"/>
      <c r="D40" s="103">
        <v>211</v>
      </c>
      <c r="E40" s="11">
        <v>128</v>
      </c>
      <c r="F40" s="10">
        <v>134</v>
      </c>
      <c r="G40" s="34">
        <v>137</v>
      </c>
      <c r="H40" s="88">
        <f>C40+D40+E40+F40+G40</f>
        <v>610</v>
      </c>
      <c r="I40" s="83">
        <f t="shared" si="0"/>
        <v>152.5</v>
      </c>
      <c r="J40" s="80"/>
      <c r="K40" s="11"/>
      <c r="L40" s="71"/>
      <c r="M40" s="22">
        <f t="shared" si="1"/>
        <v>610</v>
      </c>
      <c r="N40" s="75">
        <f t="shared" si="4"/>
        <v>152.5</v>
      </c>
      <c r="O40" s="45"/>
      <c r="P40" s="63"/>
      <c r="Q40" s="47">
        <v>1</v>
      </c>
    </row>
    <row r="41" spans="1:17" ht="12.75">
      <c r="A41" s="101" t="s">
        <v>88</v>
      </c>
      <c r="B41" s="92" t="s">
        <v>86</v>
      </c>
      <c r="C41" s="28"/>
      <c r="D41" s="3">
        <v>146</v>
      </c>
      <c r="E41" s="4">
        <v>173</v>
      </c>
      <c r="F41" s="3">
        <v>106</v>
      </c>
      <c r="G41" s="31">
        <v>184</v>
      </c>
      <c r="H41" s="86">
        <f>C41+D41+E41+F41+G41</f>
        <v>609</v>
      </c>
      <c r="I41" s="40">
        <f>(D41+E41+F41+G41)/4</f>
        <v>152.25</v>
      </c>
      <c r="J41" s="81"/>
      <c r="K41" s="55"/>
      <c r="L41" s="72"/>
      <c r="M41" s="22">
        <f>H41+J41+K41+L41</f>
        <v>609</v>
      </c>
      <c r="N41" s="75">
        <f>(D41+E41+F41+G41+J41+K41+L41)/4</f>
        <v>152.25</v>
      </c>
      <c r="O41" s="65"/>
      <c r="P41" s="64"/>
      <c r="Q41" s="47">
        <v>1</v>
      </c>
    </row>
    <row r="42" spans="1:17" ht="12.75">
      <c r="A42" s="101" t="s">
        <v>89</v>
      </c>
      <c r="B42" s="92" t="s">
        <v>66</v>
      </c>
      <c r="C42" s="28"/>
      <c r="D42" s="3">
        <v>109</v>
      </c>
      <c r="E42" s="2">
        <v>201</v>
      </c>
      <c r="F42" s="3">
        <v>171</v>
      </c>
      <c r="G42" s="29">
        <v>118</v>
      </c>
      <c r="H42" s="86">
        <f>C42+D42+E42+F42+G42</f>
        <v>599</v>
      </c>
      <c r="I42" s="40">
        <f>(D42+E42+F42+G42)/4</f>
        <v>149.75</v>
      </c>
      <c r="J42" s="81"/>
      <c r="K42" s="55"/>
      <c r="L42" s="72"/>
      <c r="M42" s="22">
        <f>H42+J42+K42+L42</f>
        <v>599</v>
      </c>
      <c r="N42" s="75">
        <f>(D42+E42+F42+G42+J42+K42+L42)/4</f>
        <v>149.75</v>
      </c>
      <c r="O42" s="65"/>
      <c r="P42" s="64"/>
      <c r="Q42" s="47">
        <v>1</v>
      </c>
    </row>
    <row r="43" spans="1:17" ht="13.5" thickBot="1">
      <c r="A43" s="102" t="s">
        <v>90</v>
      </c>
      <c r="B43" s="95" t="s">
        <v>44</v>
      </c>
      <c r="C43" s="35"/>
      <c r="D43" s="5">
        <v>148</v>
      </c>
      <c r="E43" s="6">
        <v>133</v>
      </c>
      <c r="F43" s="5">
        <v>158</v>
      </c>
      <c r="G43" s="36">
        <v>154</v>
      </c>
      <c r="H43" s="87">
        <f>C43+D43+E43+F43+G43</f>
        <v>593</v>
      </c>
      <c r="I43" s="41">
        <f>(D43+E43+F43+G43)/4</f>
        <v>148.25</v>
      </c>
      <c r="J43" s="96"/>
      <c r="K43" s="97"/>
      <c r="L43" s="98"/>
      <c r="M43" s="23">
        <f>H43+J43+K43+L43</f>
        <v>593</v>
      </c>
      <c r="N43" s="100">
        <f>(D43+E43+F43+G43+J43+K43+L43)/4</f>
        <v>148.25</v>
      </c>
      <c r="O43" s="66"/>
      <c r="P43" s="99"/>
      <c r="Q43" s="47">
        <v>1</v>
      </c>
    </row>
  </sheetData>
  <mergeCells count="5">
    <mergeCell ref="Q2:Q3"/>
    <mergeCell ref="A1:Q1"/>
    <mergeCell ref="C2:H2"/>
    <mergeCell ref="J2:M2"/>
    <mergeCell ref="A2:A3"/>
  </mergeCells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Koštál</dc:creator>
  <cp:keywords/>
  <dc:description/>
  <cp:lastModifiedBy>Braňo</cp:lastModifiedBy>
  <dcterms:created xsi:type="dcterms:W3CDTF">2006-09-26T14:01:38Z</dcterms:created>
  <dcterms:modified xsi:type="dcterms:W3CDTF">2006-11-29T04:38:00Z</dcterms:modified>
  <cp:category/>
  <cp:version/>
  <cp:contentType/>
  <cp:contentStatus/>
</cp:coreProperties>
</file>